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695" windowHeight="12360" activeTab="1"/>
  </bookViews>
  <sheets>
    <sheet name="ITEM" sheetId="2" r:id="rId1"/>
    <sheet name="SOLICITAÇÃO" sheetId="1" r:id="rId2"/>
    <sheet name="Formulas" sheetId="3" state="hidden" r:id="rId3"/>
    <sheet name="Plan1" sheetId="4" state="hidden" r:id="rId4"/>
    <sheet name="Plan2" sheetId="5" state="hidden" r:id="rId5"/>
  </sheets>
  <calcPr calcId="145621"/>
</workbook>
</file>

<file path=xl/calcChain.xml><?xml version="1.0" encoding="utf-8"?>
<calcChain xmlns="http://schemas.openxmlformats.org/spreadsheetml/2006/main">
  <c r="L43" i="1" l="1"/>
  <c r="L44" i="1"/>
  <c r="L45" i="1"/>
  <c r="L46" i="1"/>
  <c r="L47" i="1"/>
  <c r="L48" i="1"/>
  <c r="L49" i="1"/>
  <c r="L50" i="1"/>
  <c r="L51" i="1"/>
  <c r="A43" i="1"/>
  <c r="A44" i="1"/>
  <c r="A45" i="1"/>
  <c r="A46" i="1"/>
  <c r="A47" i="1"/>
  <c r="A48" i="1"/>
  <c r="A49" i="1"/>
  <c r="A50" i="1"/>
  <c r="A51" i="1"/>
  <c r="L42" i="1"/>
  <c r="A42" i="1"/>
  <c r="A24" i="3"/>
  <c r="J3" i="3"/>
  <c r="J4" i="3"/>
  <c r="J5" i="3"/>
  <c r="K15" i="1" s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I3" i="3"/>
  <c r="I4" i="3"/>
  <c r="I5" i="3"/>
  <c r="B15" i="1" s="1"/>
  <c r="B45" i="1" s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J2" i="3"/>
  <c r="K12" i="1" s="1"/>
  <c r="M12" i="1" s="1"/>
  <c r="M42" i="1" s="1"/>
  <c r="I2" i="3"/>
  <c r="B12" i="1" s="1"/>
  <c r="B42" i="1" s="1"/>
  <c r="M15" i="1" l="1"/>
  <c r="M45" i="1" s="1"/>
  <c r="K45" i="1"/>
  <c r="K42" i="1"/>
  <c r="K13" i="1"/>
  <c r="K14" i="1"/>
  <c r="K16" i="1"/>
  <c r="K17" i="1"/>
  <c r="K18" i="1"/>
  <c r="K19" i="1"/>
  <c r="K20" i="1"/>
  <c r="K21" i="1"/>
  <c r="B14" i="1"/>
  <c r="B44" i="1" s="1"/>
  <c r="B17" i="1"/>
  <c r="B47" i="1" s="1"/>
  <c r="B18" i="1"/>
  <c r="B48" i="1" s="1"/>
  <c r="B19" i="1"/>
  <c r="B49" i="1" s="1"/>
  <c r="B20" i="1"/>
  <c r="B50" i="1" s="1"/>
  <c r="B21" i="1"/>
  <c r="B51" i="1" s="1"/>
  <c r="B13" i="1"/>
  <c r="B43" i="1" s="1"/>
  <c r="B16" i="1"/>
  <c r="B46" i="1" s="1"/>
  <c r="M16" i="1" l="1"/>
  <c r="M46" i="1" s="1"/>
  <c r="K46" i="1"/>
  <c r="M21" i="1"/>
  <c r="M51" i="1" s="1"/>
  <c r="K51" i="1"/>
  <c r="M20" i="1"/>
  <c r="M50" i="1" s="1"/>
  <c r="K50" i="1"/>
  <c r="M19" i="1"/>
  <c r="M49" i="1" s="1"/>
  <c r="K49" i="1"/>
  <c r="M14" i="1"/>
  <c r="M44" i="1" s="1"/>
  <c r="K44" i="1"/>
  <c r="M18" i="1"/>
  <c r="M48" i="1" s="1"/>
  <c r="K48" i="1"/>
  <c r="M17" i="1"/>
  <c r="M47" i="1" s="1"/>
  <c r="K47" i="1"/>
  <c r="M13" i="1"/>
  <c r="M43" i="1" s="1"/>
  <c r="K43" i="1"/>
  <c r="M22" i="1" l="1"/>
  <c r="M52" i="1" s="1"/>
</calcChain>
</file>

<file path=xl/sharedStrings.xml><?xml version="1.0" encoding="utf-8"?>
<sst xmlns="http://schemas.openxmlformats.org/spreadsheetml/2006/main" count="54" uniqueCount="32">
  <si>
    <t>SOLICITAÇÃO DE SERVIÇOS GRÁFICOS</t>
  </si>
  <si>
    <t>Solicitante (Programa de PG):</t>
  </si>
  <si>
    <t>Telefone:</t>
  </si>
  <si>
    <t>Valor Unit</t>
  </si>
  <si>
    <t>Valor Total</t>
  </si>
  <si>
    <r>
      <t xml:space="preserve">EMPRESA: </t>
    </r>
    <r>
      <rPr>
        <b/>
        <u/>
        <sz val="16"/>
        <color theme="1"/>
        <rFont val="Calibri"/>
        <family val="2"/>
        <scheme val="minor"/>
      </rPr>
      <t>BRASILPLOT</t>
    </r>
    <r>
      <rPr>
        <sz val="16"/>
        <color theme="1"/>
        <rFont val="Calibri"/>
        <family val="2"/>
        <scheme val="minor"/>
      </rPr>
      <t xml:space="preserve"> (48 3364-1842)</t>
    </r>
  </si>
  <si>
    <t>Data:</t>
  </si>
  <si>
    <t>Descrição do Serviço</t>
  </si>
  <si>
    <t>Qtde.</t>
  </si>
  <si>
    <t>Identificação do Programa de PG Solicitante</t>
  </si>
  <si>
    <t>Pró Reitoria de Pós Graduação</t>
  </si>
  <si>
    <t>PREGÃO ELETRÔNICO Nº 234/UFSC/2016 - SRP</t>
  </si>
  <si>
    <r>
      <rPr>
        <b/>
        <u/>
        <sz val="11"/>
        <color theme="1"/>
        <rFont val="Calibri"/>
        <family val="2"/>
        <scheme val="minor"/>
      </rPr>
      <t>BRASILPLOT</t>
    </r>
    <r>
      <rPr>
        <b/>
        <sz val="11"/>
        <color theme="1"/>
        <rFont val="Calibri"/>
        <family val="2"/>
        <scheme val="minor"/>
      </rPr>
      <t>: Rua Deputado Antônio Edu Vieira, 1740 - Pantanal - Florianópolis (ao lado do Bar Meu Escritório)</t>
    </r>
  </si>
  <si>
    <t>Qtde</t>
  </si>
  <si>
    <t>Serviço de encadernação, brochura, tamnho A4/A5, até 400 páginas ( ou 200 folhas ).</t>
  </si>
  <si>
    <t>Impressão colorida com até 75 % de cobertura, em papel sulfite  A4 e  A5 gramatura 75g, um lado.</t>
  </si>
  <si>
    <t>Impressão preta e branco com até 75% de cobertura, em papel sulfite A4 e A5 gramatura 75g, um lado.</t>
  </si>
  <si>
    <t>Impressão preta e branco em tamanho A3, em papel sulfite  A3, gramatura 75g um lado.</t>
  </si>
  <si>
    <t>25,00 (un)</t>
  </si>
  <si>
    <t>3,95 (un)</t>
  </si>
  <si>
    <t>36,48 (m²)</t>
  </si>
  <si>
    <t>1,50 (un)</t>
  </si>
  <si>
    <t>0,13 (un)</t>
  </si>
  <si>
    <t>0,30 (un)</t>
  </si>
  <si>
    <t>ITEM</t>
  </si>
  <si>
    <t>DESCRIÇÃO</t>
  </si>
  <si>
    <t>VALOR</t>
  </si>
  <si>
    <t>TABELA DE ITENS E DESCRIÇÃO DOS SERVIÇOS GRAFICOS PARA PROPG/UFSC</t>
  </si>
  <si>
    <t>-</t>
  </si>
  <si>
    <t>TOTAL</t>
  </si>
  <si>
    <t>Confecção de CAPA ou cartaz colorido, com fundo claro em papel Glossy ou couche, gramatura 250g, tamanho A3.</t>
  </si>
  <si>
    <t>Confecção de banners de vários tamanhos em 400g, 4x0 cores, com solda eletrônica nas laterais, acabamento em corda e madeira, ilhós. Com previsão de instalação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</si>
</sst>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4" fontId="0" fillId="0" borderId="0" xfId="0" applyNumberFormat="1" applyBorder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4" xfId="0" applyFont="1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4" fontId="0" fillId="0" borderId="9" xfId="1" applyFont="1" applyBorder="1" applyAlignment="1" applyProtection="1">
      <alignment horizontal="center" vertical="center"/>
    </xf>
    <xf numFmtId="44" fontId="4" fillId="0" borderId="9" xfId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3" fontId="0" fillId="0" borderId="9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4" fontId="0" fillId="0" borderId="0" xfId="0" applyNumberFormat="1" applyBorder="1" applyProtection="1"/>
    <xf numFmtId="0" fontId="4" fillId="0" borderId="4" xfId="0" applyFont="1" applyBorder="1" applyProtection="1"/>
    <xf numFmtId="0" fontId="0" fillId="0" borderId="11" xfId="0" applyBorder="1" applyAlignment="1" applyProtection="1">
      <alignment horizontal="left"/>
    </xf>
    <xf numFmtId="0" fontId="0" fillId="0" borderId="11" xfId="0" applyBorder="1" applyProtection="1"/>
    <xf numFmtId="0" fontId="0" fillId="0" borderId="11" xfId="0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Alignment="1">
      <alignment horizontal="left" vertical="center"/>
    </xf>
    <xf numFmtId="0" fontId="0" fillId="0" borderId="0" xfId="0" applyAlignment="1"/>
    <xf numFmtId="43" fontId="0" fillId="0" borderId="0" xfId="2" applyFont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5" sqref="B5"/>
    </sheetView>
  </sheetViews>
  <sheetFormatPr defaultRowHeight="15" x14ac:dyDescent="0.25"/>
  <cols>
    <col min="1" max="1" width="9.140625" style="1"/>
    <col min="2" max="2" width="54.7109375" style="1" customWidth="1"/>
    <col min="3" max="16384" width="9.140625" style="1"/>
  </cols>
  <sheetData>
    <row r="1" spans="1:3" ht="15.75" thickBot="1" x14ac:dyDescent="0.3">
      <c r="A1" s="58" t="s">
        <v>27</v>
      </c>
      <c r="B1" s="59"/>
      <c r="C1" s="60"/>
    </row>
    <row r="2" spans="1:3" x14ac:dyDescent="0.25">
      <c r="A2" s="4" t="s">
        <v>24</v>
      </c>
      <c r="B2" s="4" t="s">
        <v>25</v>
      </c>
      <c r="C2" s="4" t="s">
        <v>26</v>
      </c>
    </row>
    <row r="3" spans="1:3" ht="30" x14ac:dyDescent="0.25">
      <c r="A3" s="2">
        <v>1</v>
      </c>
      <c r="B3" s="3" t="s">
        <v>14</v>
      </c>
      <c r="C3" s="3" t="s">
        <v>18</v>
      </c>
    </row>
    <row r="4" spans="1:3" ht="30" x14ac:dyDescent="0.25">
      <c r="A4" s="2">
        <v>2</v>
      </c>
      <c r="B4" s="3" t="s">
        <v>30</v>
      </c>
      <c r="C4" s="3" t="s">
        <v>19</v>
      </c>
    </row>
    <row r="5" spans="1:3" ht="45" x14ac:dyDescent="0.25">
      <c r="A5" s="2">
        <v>3</v>
      </c>
      <c r="B5" s="3" t="s">
        <v>31</v>
      </c>
      <c r="C5" s="3" t="s">
        <v>20</v>
      </c>
    </row>
    <row r="6" spans="1:3" ht="30" x14ac:dyDescent="0.25">
      <c r="A6" s="2">
        <v>4</v>
      </c>
      <c r="B6" s="3" t="s">
        <v>15</v>
      </c>
      <c r="C6" s="3" t="s">
        <v>21</v>
      </c>
    </row>
    <row r="7" spans="1:3" ht="30" x14ac:dyDescent="0.25">
      <c r="A7" s="2">
        <v>5</v>
      </c>
      <c r="B7" s="3" t="s">
        <v>16</v>
      </c>
      <c r="C7" s="3" t="s">
        <v>22</v>
      </c>
    </row>
    <row r="8" spans="1:3" ht="30" x14ac:dyDescent="0.25">
      <c r="A8" s="2">
        <v>6</v>
      </c>
      <c r="B8" s="3" t="s">
        <v>17</v>
      </c>
      <c r="C8" s="3" t="s">
        <v>23</v>
      </c>
    </row>
  </sheetData>
  <sheetProtection password="F0EA" sheet="1" objects="1" scenarios="1"/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Normal="100" workbookViewId="0">
      <selection activeCell="A3" sqref="A3"/>
    </sheetView>
  </sheetViews>
  <sheetFormatPr defaultRowHeight="15" x14ac:dyDescent="0.25"/>
  <cols>
    <col min="1" max="1" width="5" style="5" customWidth="1"/>
    <col min="2" max="2" width="9.140625" style="5"/>
    <col min="3" max="3" width="9.140625" style="5" customWidth="1"/>
    <col min="4" max="8" width="9.140625" style="5"/>
    <col min="9" max="9" width="9.85546875" style="5" bestFit="1" customWidth="1"/>
    <col min="10" max="11" width="10.5703125" style="5" bestFit="1" customWidth="1"/>
    <col min="12" max="12" width="9.85546875" style="5" bestFit="1" customWidth="1"/>
    <col min="13" max="13" width="17.7109375" style="5" customWidth="1"/>
    <col min="14" max="16384" width="9.140625" style="5"/>
  </cols>
  <sheetData>
    <row r="1" spans="1:13" ht="9.9499999999999993" customHeight="1" thickBot="1" x14ac:dyDescent="0.3"/>
    <row r="2" spans="1:13" ht="11.1" customHeight="1" thickTop="1" x14ac:dyDescent="0.25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26.25" x14ac:dyDescent="0.4">
      <c r="B3" s="10"/>
      <c r="C3" s="61" t="s">
        <v>0</v>
      </c>
      <c r="D3" s="62"/>
      <c r="E3" s="62"/>
      <c r="F3" s="62"/>
      <c r="G3" s="62"/>
      <c r="H3" s="62"/>
      <c r="I3" s="62"/>
      <c r="J3" s="62"/>
      <c r="K3" s="62"/>
      <c r="L3" s="62"/>
      <c r="M3" s="11"/>
    </row>
    <row r="4" spans="1:13" ht="21" x14ac:dyDescent="0.35">
      <c r="B4" s="10"/>
      <c r="C4" s="12"/>
      <c r="D4" s="12"/>
      <c r="E4" s="13"/>
      <c r="F4" s="14"/>
      <c r="G4" s="14"/>
      <c r="H4" s="14" t="s">
        <v>11</v>
      </c>
      <c r="I4" s="12"/>
      <c r="J4" s="12"/>
      <c r="K4" s="12"/>
      <c r="L4" s="12"/>
      <c r="M4" s="11"/>
    </row>
    <row r="5" spans="1:13" ht="21" x14ac:dyDescent="0.35">
      <c r="B5" s="10"/>
      <c r="C5" s="12"/>
      <c r="D5" s="12"/>
      <c r="E5" s="12"/>
      <c r="F5" s="15"/>
      <c r="G5" s="15"/>
      <c r="H5" s="15" t="s">
        <v>5</v>
      </c>
      <c r="I5" s="12"/>
      <c r="J5" s="12"/>
      <c r="K5" s="12"/>
      <c r="L5" s="12"/>
      <c r="M5" s="11"/>
    </row>
    <row r="6" spans="1:13" x14ac:dyDescent="0.25">
      <c r="B6" s="10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</row>
    <row r="7" spans="1:13" x14ac:dyDescent="0.25">
      <c r="B7" s="10" t="s">
        <v>1</v>
      </c>
      <c r="C7" s="12"/>
      <c r="D7" s="12"/>
      <c r="E7" s="70"/>
      <c r="F7" s="70"/>
      <c r="G7" s="70"/>
      <c r="H7" s="70"/>
      <c r="I7" s="70"/>
      <c r="J7" s="70"/>
      <c r="K7" s="12"/>
      <c r="L7" s="12"/>
      <c r="M7" s="11"/>
    </row>
    <row r="8" spans="1:13" x14ac:dyDescent="0.25"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</row>
    <row r="9" spans="1:13" x14ac:dyDescent="0.25">
      <c r="B9" s="10" t="s">
        <v>2</v>
      </c>
      <c r="C9" s="71"/>
      <c r="D9" s="71"/>
      <c r="E9" s="71"/>
      <c r="F9" s="12"/>
      <c r="G9" s="12"/>
      <c r="H9" s="12"/>
      <c r="I9" s="12" t="s">
        <v>6</v>
      </c>
      <c r="J9" s="16"/>
      <c r="K9" s="12"/>
      <c r="L9" s="12"/>
      <c r="M9" s="11"/>
    </row>
    <row r="10" spans="1:13" x14ac:dyDescent="0.25">
      <c r="B10" s="1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x14ac:dyDescent="0.25">
      <c r="A11" s="17" t="s">
        <v>24</v>
      </c>
      <c r="B11" s="65" t="s">
        <v>7</v>
      </c>
      <c r="C11" s="65"/>
      <c r="D11" s="65"/>
      <c r="E11" s="65"/>
      <c r="F11" s="65"/>
      <c r="G11" s="65"/>
      <c r="H11" s="65"/>
      <c r="I11" s="65"/>
      <c r="J11" s="65"/>
      <c r="K11" s="17" t="s">
        <v>3</v>
      </c>
      <c r="L11" s="17" t="s">
        <v>8</v>
      </c>
      <c r="M11" s="17" t="s">
        <v>4</v>
      </c>
    </row>
    <row r="12" spans="1:13" ht="21.95" customHeight="1" x14ac:dyDescent="0.25">
      <c r="A12" s="28"/>
      <c r="B12" s="67" t="str">
        <f>Formulas!I2</f>
        <v>-</v>
      </c>
      <c r="C12" s="67"/>
      <c r="D12" s="67"/>
      <c r="E12" s="67"/>
      <c r="F12" s="67"/>
      <c r="G12" s="67"/>
      <c r="H12" s="67"/>
      <c r="I12" s="67"/>
      <c r="J12" s="67"/>
      <c r="K12" s="29" t="str">
        <f>Formulas!J2</f>
        <v>-</v>
      </c>
      <c r="L12" s="28"/>
      <c r="M12" s="29" t="str">
        <f>IF(A12&lt;=0,"0",IF(A12&gt;=1,K12*L12))</f>
        <v>0</v>
      </c>
    </row>
    <row r="13" spans="1:13" ht="21.95" customHeight="1" x14ac:dyDescent="0.25">
      <c r="A13" s="28"/>
      <c r="B13" s="67" t="str">
        <f>Formulas!I3</f>
        <v>-</v>
      </c>
      <c r="C13" s="67"/>
      <c r="D13" s="67"/>
      <c r="E13" s="67"/>
      <c r="F13" s="67"/>
      <c r="G13" s="67"/>
      <c r="H13" s="67"/>
      <c r="I13" s="67"/>
      <c r="J13" s="67"/>
      <c r="K13" s="29" t="str">
        <f>Formulas!J3</f>
        <v>-</v>
      </c>
      <c r="L13" s="28"/>
      <c r="M13" s="29" t="str">
        <f t="shared" ref="M13:M21" si="0">IF(A13&lt;=0,"0",IF(A13&gt;=1,K13*L13))</f>
        <v>0</v>
      </c>
    </row>
    <row r="14" spans="1:13" ht="21.95" customHeight="1" x14ac:dyDescent="0.25">
      <c r="A14" s="28"/>
      <c r="B14" s="67" t="str">
        <f>Formulas!I4</f>
        <v>-</v>
      </c>
      <c r="C14" s="67"/>
      <c r="D14" s="67"/>
      <c r="E14" s="67"/>
      <c r="F14" s="67"/>
      <c r="G14" s="67"/>
      <c r="H14" s="67"/>
      <c r="I14" s="67"/>
      <c r="J14" s="67"/>
      <c r="K14" s="29" t="str">
        <f>Formulas!J4</f>
        <v>-</v>
      </c>
      <c r="L14" s="28"/>
      <c r="M14" s="29" t="str">
        <f t="shared" si="0"/>
        <v>0</v>
      </c>
    </row>
    <row r="15" spans="1:13" ht="21.95" customHeight="1" x14ac:dyDescent="0.25">
      <c r="A15" s="28"/>
      <c r="B15" s="67" t="str">
        <f>Formulas!I5</f>
        <v>-</v>
      </c>
      <c r="C15" s="67"/>
      <c r="D15" s="67"/>
      <c r="E15" s="67"/>
      <c r="F15" s="67"/>
      <c r="G15" s="67"/>
      <c r="H15" s="67"/>
      <c r="I15" s="67"/>
      <c r="J15" s="67"/>
      <c r="K15" s="29" t="str">
        <f>Formulas!J5</f>
        <v>-</v>
      </c>
      <c r="L15" s="28"/>
      <c r="M15" s="29" t="str">
        <f t="shared" si="0"/>
        <v>0</v>
      </c>
    </row>
    <row r="16" spans="1:13" ht="21.95" customHeight="1" x14ac:dyDescent="0.25">
      <c r="A16" s="28"/>
      <c r="B16" s="67" t="str">
        <f>Formulas!I6</f>
        <v>-</v>
      </c>
      <c r="C16" s="67"/>
      <c r="D16" s="67"/>
      <c r="E16" s="67"/>
      <c r="F16" s="67"/>
      <c r="G16" s="67"/>
      <c r="H16" s="67"/>
      <c r="I16" s="67"/>
      <c r="J16" s="67"/>
      <c r="K16" s="29" t="str">
        <f>Formulas!J6</f>
        <v>-</v>
      </c>
      <c r="L16" s="28"/>
      <c r="M16" s="29" t="str">
        <f t="shared" si="0"/>
        <v>0</v>
      </c>
    </row>
    <row r="17" spans="1:13" ht="21.95" customHeight="1" x14ac:dyDescent="0.25">
      <c r="A17" s="28"/>
      <c r="B17" s="67" t="str">
        <f>Formulas!I7</f>
        <v>-</v>
      </c>
      <c r="C17" s="67"/>
      <c r="D17" s="67"/>
      <c r="E17" s="67"/>
      <c r="F17" s="67"/>
      <c r="G17" s="67"/>
      <c r="H17" s="67"/>
      <c r="I17" s="67"/>
      <c r="J17" s="67"/>
      <c r="K17" s="29" t="str">
        <f>Formulas!J7</f>
        <v>-</v>
      </c>
      <c r="L17" s="28"/>
      <c r="M17" s="29" t="str">
        <f t="shared" si="0"/>
        <v>0</v>
      </c>
    </row>
    <row r="18" spans="1:13" ht="21.95" customHeight="1" x14ac:dyDescent="0.25">
      <c r="A18" s="28"/>
      <c r="B18" s="67" t="str">
        <f>Formulas!I8</f>
        <v>-</v>
      </c>
      <c r="C18" s="67"/>
      <c r="D18" s="67"/>
      <c r="E18" s="67"/>
      <c r="F18" s="67"/>
      <c r="G18" s="67"/>
      <c r="H18" s="67"/>
      <c r="I18" s="67"/>
      <c r="J18" s="67"/>
      <c r="K18" s="29" t="str">
        <f>Formulas!J8</f>
        <v>-</v>
      </c>
      <c r="L18" s="28"/>
      <c r="M18" s="29" t="str">
        <f t="shared" si="0"/>
        <v>0</v>
      </c>
    </row>
    <row r="19" spans="1:13" ht="21.95" customHeight="1" x14ac:dyDescent="0.25">
      <c r="A19" s="28"/>
      <c r="B19" s="67" t="str">
        <f>Formulas!I9</f>
        <v>-</v>
      </c>
      <c r="C19" s="67"/>
      <c r="D19" s="67"/>
      <c r="E19" s="67"/>
      <c r="F19" s="67"/>
      <c r="G19" s="67"/>
      <c r="H19" s="67"/>
      <c r="I19" s="67"/>
      <c r="J19" s="67"/>
      <c r="K19" s="29" t="str">
        <f>Formulas!J9</f>
        <v>-</v>
      </c>
      <c r="L19" s="28"/>
      <c r="M19" s="29" t="str">
        <f t="shared" si="0"/>
        <v>0</v>
      </c>
    </row>
    <row r="20" spans="1:13" ht="21.95" customHeight="1" x14ac:dyDescent="0.25">
      <c r="A20" s="28"/>
      <c r="B20" s="67" t="str">
        <f>Formulas!I10</f>
        <v>-</v>
      </c>
      <c r="C20" s="67"/>
      <c r="D20" s="67"/>
      <c r="E20" s="67"/>
      <c r="F20" s="67"/>
      <c r="G20" s="67"/>
      <c r="H20" s="67"/>
      <c r="I20" s="67"/>
      <c r="J20" s="67"/>
      <c r="K20" s="29" t="str">
        <f>Formulas!J10</f>
        <v>-</v>
      </c>
      <c r="L20" s="28"/>
      <c r="M20" s="29" t="str">
        <f t="shared" si="0"/>
        <v>0</v>
      </c>
    </row>
    <row r="21" spans="1:13" ht="21.95" customHeight="1" x14ac:dyDescent="0.25">
      <c r="A21" s="28"/>
      <c r="B21" s="67" t="str">
        <f>Formulas!I11</f>
        <v>-</v>
      </c>
      <c r="C21" s="67"/>
      <c r="D21" s="67"/>
      <c r="E21" s="67"/>
      <c r="F21" s="67"/>
      <c r="G21" s="67"/>
      <c r="H21" s="67"/>
      <c r="I21" s="67"/>
      <c r="J21" s="67"/>
      <c r="K21" s="29" t="str">
        <f>Formulas!J11</f>
        <v>-</v>
      </c>
      <c r="L21" s="28"/>
      <c r="M21" s="29" t="str">
        <f t="shared" si="0"/>
        <v>0</v>
      </c>
    </row>
    <row r="22" spans="1:13" x14ac:dyDescent="0.25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36" t="s">
        <v>29</v>
      </c>
      <c r="M22" s="30">
        <f>SUM(M12:M21)</f>
        <v>0</v>
      </c>
    </row>
    <row r="23" spans="1:13" x14ac:dyDescent="0.25">
      <c r="B23" s="21" t="s">
        <v>12</v>
      </c>
      <c r="C23" s="14"/>
      <c r="D23" s="14"/>
      <c r="E23" s="14"/>
      <c r="F23" s="14"/>
      <c r="G23" s="14"/>
      <c r="H23" s="14"/>
      <c r="I23" s="14"/>
      <c r="J23" s="14"/>
      <c r="K23" s="12"/>
      <c r="L23" s="12"/>
      <c r="M23" s="11"/>
    </row>
    <row r="24" spans="1:13" ht="8.25" customHeight="1" x14ac:dyDescent="0.25">
      <c r="B24" s="10"/>
      <c r="C24" s="14"/>
      <c r="D24" s="14"/>
      <c r="E24" s="14"/>
      <c r="F24" s="14"/>
      <c r="G24" s="14"/>
      <c r="H24" s="14"/>
      <c r="I24" s="14"/>
      <c r="J24" s="14"/>
      <c r="K24" s="12"/>
      <c r="L24" s="12"/>
      <c r="M24" s="11"/>
    </row>
    <row r="25" spans="1:13" x14ac:dyDescent="0.25">
      <c r="B25" s="10"/>
      <c r="C25" s="14"/>
      <c r="D25" s="14"/>
      <c r="E25" s="14"/>
      <c r="F25" s="14"/>
      <c r="G25" s="14"/>
      <c r="H25" s="14"/>
      <c r="I25" s="14"/>
      <c r="J25" s="14"/>
      <c r="K25" s="12"/>
      <c r="L25" s="12"/>
      <c r="M25" s="11"/>
    </row>
    <row r="26" spans="1:13" x14ac:dyDescent="0.25">
      <c r="B26" s="10"/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1"/>
    </row>
    <row r="27" spans="1:13" x14ac:dyDescent="0.25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1"/>
    </row>
    <row r="28" spans="1:13" x14ac:dyDescent="0.25">
      <c r="B28" s="10"/>
      <c r="C28" s="72" t="s">
        <v>9</v>
      </c>
      <c r="D28" s="72"/>
      <c r="E28" s="72"/>
      <c r="F28" s="72"/>
      <c r="G28" s="72"/>
      <c r="H28" s="12"/>
      <c r="I28" s="12"/>
      <c r="J28" s="22" t="s">
        <v>10</v>
      </c>
      <c r="K28" s="23"/>
      <c r="L28" s="24"/>
      <c r="M28" s="11"/>
    </row>
    <row r="29" spans="1:13" ht="15.75" thickBot="1" x14ac:dyDescent="0.3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</row>
    <row r="30" spans="1:13" ht="6.95" customHeight="1" thickTop="1" x14ac:dyDescent="0.25"/>
    <row r="31" spans="1:13" ht="6.95" customHeight="1" thickBot="1" x14ac:dyDescent="0.3"/>
    <row r="32" spans="1:13" ht="11.1" customHeight="1" thickTop="1" x14ac:dyDescent="0.2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 ht="26.25" x14ac:dyDescent="0.4">
      <c r="A33" s="37"/>
      <c r="B33" s="41"/>
      <c r="C33" s="63" t="s"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42"/>
    </row>
    <row r="34" spans="1:13" ht="21" x14ac:dyDescent="0.35">
      <c r="A34" s="37"/>
      <c r="B34" s="41"/>
      <c r="C34" s="43"/>
      <c r="D34" s="43"/>
      <c r="E34" s="44"/>
      <c r="F34" s="45"/>
      <c r="G34" s="45"/>
      <c r="H34" s="45" t="s">
        <v>11</v>
      </c>
      <c r="I34" s="43"/>
      <c r="J34" s="43"/>
      <c r="K34" s="43"/>
      <c r="L34" s="43"/>
      <c r="M34" s="42"/>
    </row>
    <row r="35" spans="1:13" ht="21" x14ac:dyDescent="0.35">
      <c r="A35" s="37"/>
      <c r="B35" s="41"/>
      <c r="C35" s="43"/>
      <c r="D35" s="43"/>
      <c r="E35" s="43"/>
      <c r="F35" s="46"/>
      <c r="G35" s="46"/>
      <c r="H35" s="46" t="s">
        <v>5</v>
      </c>
      <c r="I35" s="43"/>
      <c r="J35" s="43"/>
      <c r="K35" s="43"/>
      <c r="L35" s="43"/>
      <c r="M35" s="42"/>
    </row>
    <row r="36" spans="1:13" x14ac:dyDescent="0.25">
      <c r="A36" s="37"/>
      <c r="B36" s="4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37"/>
      <c r="B37" s="41" t="s">
        <v>1</v>
      </c>
      <c r="C37" s="43"/>
      <c r="D37" s="43"/>
      <c r="E37" s="68"/>
      <c r="F37" s="68"/>
      <c r="G37" s="68"/>
      <c r="H37" s="68"/>
      <c r="I37" s="68"/>
      <c r="J37" s="68"/>
      <c r="K37" s="43"/>
      <c r="L37" s="43"/>
      <c r="M37" s="42"/>
    </row>
    <row r="38" spans="1:13" x14ac:dyDescent="0.25">
      <c r="A38" s="37"/>
      <c r="B38" s="4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37"/>
      <c r="B39" s="41" t="s">
        <v>2</v>
      </c>
      <c r="C39" s="69"/>
      <c r="D39" s="69"/>
      <c r="E39" s="69"/>
      <c r="F39" s="43"/>
      <c r="G39" s="43"/>
      <c r="H39" s="43"/>
      <c r="I39" s="43" t="s">
        <v>6</v>
      </c>
      <c r="J39" s="47"/>
      <c r="K39" s="43"/>
      <c r="L39" s="43"/>
      <c r="M39" s="42"/>
    </row>
    <row r="40" spans="1:13" x14ac:dyDescent="0.25">
      <c r="A40" s="37"/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31" t="s">
        <v>24</v>
      </c>
      <c r="B41" s="66" t="s">
        <v>7</v>
      </c>
      <c r="C41" s="66"/>
      <c r="D41" s="66"/>
      <c r="E41" s="66"/>
      <c r="F41" s="66"/>
      <c r="G41" s="66"/>
      <c r="H41" s="66"/>
      <c r="I41" s="66"/>
      <c r="J41" s="66"/>
      <c r="K41" s="31" t="s">
        <v>3</v>
      </c>
      <c r="L41" s="31" t="s">
        <v>13</v>
      </c>
      <c r="M41" s="31" t="s">
        <v>4</v>
      </c>
    </row>
    <row r="42" spans="1:13" ht="21.95" customHeight="1" x14ac:dyDescent="0.25">
      <c r="A42" s="31">
        <f>A12</f>
        <v>0</v>
      </c>
      <c r="B42" s="67" t="str">
        <f>B12</f>
        <v>-</v>
      </c>
      <c r="C42" s="67"/>
      <c r="D42" s="67"/>
      <c r="E42" s="67"/>
      <c r="F42" s="67"/>
      <c r="G42" s="67"/>
      <c r="H42" s="67"/>
      <c r="I42" s="67"/>
      <c r="J42" s="67"/>
      <c r="K42" s="31" t="str">
        <f>K12</f>
        <v>-</v>
      </c>
      <c r="L42" s="31">
        <f>L12</f>
        <v>0</v>
      </c>
      <c r="M42" s="32" t="str">
        <f>M12</f>
        <v>0</v>
      </c>
    </row>
    <row r="43" spans="1:13" ht="21.95" customHeight="1" x14ac:dyDescent="0.25">
      <c r="A43" s="31">
        <f t="shared" ref="A43:A51" si="1">A13</f>
        <v>0</v>
      </c>
      <c r="B43" s="67" t="str">
        <f t="shared" ref="B43:B51" si="2">B13</f>
        <v>-</v>
      </c>
      <c r="C43" s="67"/>
      <c r="D43" s="67"/>
      <c r="E43" s="67"/>
      <c r="F43" s="67"/>
      <c r="G43" s="67"/>
      <c r="H43" s="67"/>
      <c r="I43" s="67"/>
      <c r="J43" s="67"/>
      <c r="K43" s="31" t="str">
        <f t="shared" ref="K43:M43" si="3">K13</f>
        <v>-</v>
      </c>
      <c r="L43" s="31">
        <f t="shared" si="3"/>
        <v>0</v>
      </c>
      <c r="M43" s="32" t="str">
        <f t="shared" si="3"/>
        <v>0</v>
      </c>
    </row>
    <row r="44" spans="1:13" ht="21.95" customHeight="1" x14ac:dyDescent="0.25">
      <c r="A44" s="31">
        <f t="shared" si="1"/>
        <v>0</v>
      </c>
      <c r="B44" s="67" t="str">
        <f t="shared" si="2"/>
        <v>-</v>
      </c>
      <c r="C44" s="67"/>
      <c r="D44" s="67"/>
      <c r="E44" s="67"/>
      <c r="F44" s="67"/>
      <c r="G44" s="67"/>
      <c r="H44" s="67"/>
      <c r="I44" s="67"/>
      <c r="J44" s="67"/>
      <c r="K44" s="31" t="str">
        <f t="shared" ref="K44:M44" si="4">K14</f>
        <v>-</v>
      </c>
      <c r="L44" s="31">
        <f t="shared" si="4"/>
        <v>0</v>
      </c>
      <c r="M44" s="32" t="str">
        <f t="shared" si="4"/>
        <v>0</v>
      </c>
    </row>
    <row r="45" spans="1:13" ht="21.95" customHeight="1" x14ac:dyDescent="0.25">
      <c r="A45" s="31">
        <f t="shared" si="1"/>
        <v>0</v>
      </c>
      <c r="B45" s="67" t="str">
        <f t="shared" si="2"/>
        <v>-</v>
      </c>
      <c r="C45" s="67"/>
      <c r="D45" s="67"/>
      <c r="E45" s="67"/>
      <c r="F45" s="67"/>
      <c r="G45" s="67"/>
      <c r="H45" s="67"/>
      <c r="I45" s="67"/>
      <c r="J45" s="67"/>
      <c r="K45" s="31" t="str">
        <f t="shared" ref="K45:M45" si="5">K15</f>
        <v>-</v>
      </c>
      <c r="L45" s="31">
        <f t="shared" si="5"/>
        <v>0</v>
      </c>
      <c r="M45" s="32" t="str">
        <f t="shared" si="5"/>
        <v>0</v>
      </c>
    </row>
    <row r="46" spans="1:13" ht="21.95" customHeight="1" x14ac:dyDescent="0.25">
      <c r="A46" s="31">
        <f t="shared" si="1"/>
        <v>0</v>
      </c>
      <c r="B46" s="67" t="str">
        <f t="shared" si="2"/>
        <v>-</v>
      </c>
      <c r="C46" s="67"/>
      <c r="D46" s="67"/>
      <c r="E46" s="67"/>
      <c r="F46" s="67"/>
      <c r="G46" s="67"/>
      <c r="H46" s="67"/>
      <c r="I46" s="67"/>
      <c r="J46" s="67"/>
      <c r="K46" s="31" t="str">
        <f t="shared" ref="K46:M46" si="6">K16</f>
        <v>-</v>
      </c>
      <c r="L46" s="31">
        <f t="shared" si="6"/>
        <v>0</v>
      </c>
      <c r="M46" s="32" t="str">
        <f t="shared" si="6"/>
        <v>0</v>
      </c>
    </row>
    <row r="47" spans="1:13" ht="21.95" customHeight="1" x14ac:dyDescent="0.25">
      <c r="A47" s="31">
        <f t="shared" si="1"/>
        <v>0</v>
      </c>
      <c r="B47" s="67" t="str">
        <f t="shared" si="2"/>
        <v>-</v>
      </c>
      <c r="C47" s="67"/>
      <c r="D47" s="67"/>
      <c r="E47" s="67"/>
      <c r="F47" s="67"/>
      <c r="G47" s="67"/>
      <c r="H47" s="67"/>
      <c r="I47" s="67"/>
      <c r="J47" s="67"/>
      <c r="K47" s="31" t="str">
        <f t="shared" ref="K47:M47" si="7">K17</f>
        <v>-</v>
      </c>
      <c r="L47" s="31">
        <f t="shared" si="7"/>
        <v>0</v>
      </c>
      <c r="M47" s="32" t="str">
        <f t="shared" si="7"/>
        <v>0</v>
      </c>
    </row>
    <row r="48" spans="1:13" ht="21.95" customHeight="1" x14ac:dyDescent="0.25">
      <c r="A48" s="31">
        <f t="shared" si="1"/>
        <v>0</v>
      </c>
      <c r="B48" s="67" t="str">
        <f t="shared" si="2"/>
        <v>-</v>
      </c>
      <c r="C48" s="67"/>
      <c r="D48" s="67"/>
      <c r="E48" s="67"/>
      <c r="F48" s="67"/>
      <c r="G48" s="67"/>
      <c r="H48" s="67"/>
      <c r="I48" s="67"/>
      <c r="J48" s="67"/>
      <c r="K48" s="31" t="str">
        <f t="shared" ref="K48:M48" si="8">K18</f>
        <v>-</v>
      </c>
      <c r="L48" s="31">
        <f t="shared" si="8"/>
        <v>0</v>
      </c>
      <c r="M48" s="32" t="str">
        <f t="shared" si="8"/>
        <v>0</v>
      </c>
    </row>
    <row r="49" spans="1:13" ht="21.95" customHeight="1" x14ac:dyDescent="0.25">
      <c r="A49" s="31">
        <f t="shared" si="1"/>
        <v>0</v>
      </c>
      <c r="B49" s="67" t="str">
        <f t="shared" si="2"/>
        <v>-</v>
      </c>
      <c r="C49" s="67"/>
      <c r="D49" s="67"/>
      <c r="E49" s="67"/>
      <c r="F49" s="67"/>
      <c r="G49" s="67"/>
      <c r="H49" s="67"/>
      <c r="I49" s="67"/>
      <c r="J49" s="67"/>
      <c r="K49" s="31" t="str">
        <f t="shared" ref="K49:M49" si="9">K19</f>
        <v>-</v>
      </c>
      <c r="L49" s="31">
        <f t="shared" si="9"/>
        <v>0</v>
      </c>
      <c r="M49" s="32" t="str">
        <f t="shared" si="9"/>
        <v>0</v>
      </c>
    </row>
    <row r="50" spans="1:13" ht="21.95" customHeight="1" x14ac:dyDescent="0.25">
      <c r="A50" s="31">
        <f t="shared" si="1"/>
        <v>0</v>
      </c>
      <c r="B50" s="67" t="str">
        <f t="shared" si="2"/>
        <v>-</v>
      </c>
      <c r="C50" s="67"/>
      <c r="D50" s="67"/>
      <c r="E50" s="67"/>
      <c r="F50" s="67"/>
      <c r="G50" s="67"/>
      <c r="H50" s="67"/>
      <c r="I50" s="67"/>
      <c r="J50" s="67"/>
      <c r="K50" s="31" t="str">
        <f t="shared" ref="K50:M50" si="10">K20</f>
        <v>-</v>
      </c>
      <c r="L50" s="31">
        <f t="shared" si="10"/>
        <v>0</v>
      </c>
      <c r="M50" s="32" t="str">
        <f t="shared" si="10"/>
        <v>0</v>
      </c>
    </row>
    <row r="51" spans="1:13" ht="21.95" customHeight="1" x14ac:dyDescent="0.25">
      <c r="A51" s="31">
        <f t="shared" si="1"/>
        <v>0</v>
      </c>
      <c r="B51" s="67" t="str">
        <f t="shared" si="2"/>
        <v>-</v>
      </c>
      <c r="C51" s="67"/>
      <c r="D51" s="67"/>
      <c r="E51" s="67"/>
      <c r="F51" s="67"/>
      <c r="G51" s="67"/>
      <c r="H51" s="67"/>
      <c r="I51" s="67"/>
      <c r="J51" s="67"/>
      <c r="K51" s="31" t="str">
        <f t="shared" ref="K51:M51" si="11">K21</f>
        <v>-</v>
      </c>
      <c r="L51" s="31">
        <f t="shared" si="11"/>
        <v>0</v>
      </c>
      <c r="M51" s="32" t="str">
        <f t="shared" si="11"/>
        <v>0</v>
      </c>
    </row>
    <row r="52" spans="1:13" x14ac:dyDescent="0.2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6" t="s">
        <v>29</v>
      </c>
      <c r="M52" s="32">
        <f>M22</f>
        <v>0</v>
      </c>
    </row>
    <row r="53" spans="1:13" x14ac:dyDescent="0.25">
      <c r="A53" s="37"/>
      <c r="B53" s="48" t="s">
        <v>12</v>
      </c>
      <c r="C53" s="45"/>
      <c r="D53" s="45"/>
      <c r="E53" s="45"/>
      <c r="F53" s="45"/>
      <c r="G53" s="45"/>
      <c r="H53" s="45"/>
      <c r="I53" s="45"/>
      <c r="J53" s="45"/>
      <c r="K53" s="43"/>
      <c r="L53" s="43"/>
      <c r="M53" s="42"/>
    </row>
    <row r="54" spans="1:13" ht="11.1" customHeight="1" x14ac:dyDescent="0.25">
      <c r="A54" s="37"/>
      <c r="B54" s="41"/>
      <c r="C54" s="45"/>
      <c r="D54" s="45"/>
      <c r="E54" s="45"/>
      <c r="F54" s="45"/>
      <c r="G54" s="45"/>
      <c r="H54" s="45"/>
      <c r="I54" s="45"/>
      <c r="J54" s="45"/>
      <c r="K54" s="43"/>
      <c r="L54" s="43"/>
      <c r="M54" s="42"/>
    </row>
    <row r="55" spans="1:13" x14ac:dyDescent="0.25">
      <c r="A55" s="37"/>
      <c r="B55" s="41"/>
      <c r="C55" s="45"/>
      <c r="D55" s="45"/>
      <c r="E55" s="45"/>
      <c r="F55" s="45"/>
      <c r="G55" s="45"/>
      <c r="H55" s="45"/>
      <c r="I55" s="45"/>
      <c r="J55" s="45"/>
      <c r="K55" s="43"/>
      <c r="L55" s="43"/>
      <c r="M55" s="42"/>
    </row>
    <row r="56" spans="1:13" x14ac:dyDescent="0.25">
      <c r="A56" s="37"/>
      <c r="B56" s="41"/>
      <c r="C56" s="45"/>
      <c r="D56" s="45"/>
      <c r="E56" s="45"/>
      <c r="F56" s="45"/>
      <c r="G56" s="45"/>
      <c r="H56" s="45"/>
      <c r="I56" s="45"/>
      <c r="J56" s="45"/>
      <c r="K56" s="43"/>
      <c r="L56" s="43"/>
      <c r="M56" s="42"/>
    </row>
    <row r="57" spans="1:13" x14ac:dyDescent="0.25">
      <c r="A57" s="37"/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2"/>
    </row>
    <row r="58" spans="1:13" x14ac:dyDescent="0.25">
      <c r="A58" s="37"/>
      <c r="B58" s="41"/>
      <c r="C58" s="73" t="s">
        <v>9</v>
      </c>
      <c r="D58" s="73"/>
      <c r="E58" s="73"/>
      <c r="F58" s="73"/>
      <c r="G58" s="73"/>
      <c r="H58" s="43"/>
      <c r="I58" s="43"/>
      <c r="J58" s="49" t="s">
        <v>10</v>
      </c>
      <c r="K58" s="50"/>
      <c r="L58" s="51"/>
      <c r="M58" s="42"/>
    </row>
    <row r="59" spans="1:13" ht="15.75" thickBot="1" x14ac:dyDescent="0.3">
      <c r="A59" s="37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</row>
    <row r="60" spans="1:13" ht="15.75" thickTop="1" x14ac:dyDescent="0.25"/>
  </sheetData>
  <sheetProtection password="EF2A" sheet="1" objects="1" scenarios="1"/>
  <mergeCells count="30">
    <mergeCell ref="C58:G58"/>
    <mergeCell ref="B47:J47"/>
    <mergeCell ref="B48:J48"/>
    <mergeCell ref="B49:J49"/>
    <mergeCell ref="B50:J50"/>
    <mergeCell ref="B51:J51"/>
    <mergeCell ref="C39:E39"/>
    <mergeCell ref="B45:J45"/>
    <mergeCell ref="B46:J46"/>
    <mergeCell ref="E7:J7"/>
    <mergeCell ref="C9:E9"/>
    <mergeCell ref="C28:G28"/>
    <mergeCell ref="B43:J43"/>
    <mergeCell ref="B44:J44"/>
    <mergeCell ref="C3:L3"/>
    <mergeCell ref="C33:L33"/>
    <mergeCell ref="B11:J11"/>
    <mergeCell ref="B41:J41"/>
    <mergeCell ref="B42:J42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E37:J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7" sqref="B7"/>
    </sheetView>
  </sheetViews>
  <sheetFormatPr defaultRowHeight="15" x14ac:dyDescent="0.25"/>
  <cols>
    <col min="2" max="2" width="38.28515625" style="56" customWidth="1"/>
  </cols>
  <sheetData>
    <row r="1" spans="1:10" x14ac:dyDescent="0.25">
      <c r="A1">
        <v>0</v>
      </c>
      <c r="B1" s="56" t="s">
        <v>28</v>
      </c>
      <c r="C1">
        <v>0</v>
      </c>
      <c r="D1" t="s">
        <v>28</v>
      </c>
    </row>
    <row r="2" spans="1:10" x14ac:dyDescent="0.25">
      <c r="A2" s="55">
        <v>1</v>
      </c>
      <c r="B2" s="55" t="s">
        <v>14</v>
      </c>
      <c r="C2">
        <v>1</v>
      </c>
      <c r="D2" s="57">
        <v>25</v>
      </c>
      <c r="I2" t="str">
        <f>VLOOKUP(SOLICITAÇÃO!A12,A$1:B$18,2,FALSE)</f>
        <v>-</v>
      </c>
      <c r="J2" t="str">
        <f>VLOOKUP(SOLICITAÇÃO!A12,C$1:D$18,2,FALSE)</f>
        <v>-</v>
      </c>
    </row>
    <row r="3" spans="1:10" x14ac:dyDescent="0.25">
      <c r="A3" s="55">
        <v>2</v>
      </c>
      <c r="B3" s="55" t="s">
        <v>30</v>
      </c>
      <c r="C3">
        <v>2</v>
      </c>
      <c r="D3" s="57">
        <v>3.95</v>
      </c>
      <c r="I3" t="str">
        <f>VLOOKUP(SOLICITAÇÃO!A13,A$1:B$18,2,FALSE)</f>
        <v>-</v>
      </c>
      <c r="J3" t="str">
        <f>VLOOKUP(SOLICITAÇÃO!A13,C$1:D$18,2,FALSE)</f>
        <v>-</v>
      </c>
    </row>
    <row r="4" spans="1:10" x14ac:dyDescent="0.25">
      <c r="A4" s="55">
        <v>3</v>
      </c>
      <c r="B4" s="55" t="s">
        <v>31</v>
      </c>
      <c r="C4">
        <v>3</v>
      </c>
      <c r="D4" s="57">
        <v>36.479999999999997</v>
      </c>
      <c r="I4" t="str">
        <f>VLOOKUP(SOLICITAÇÃO!A14,A$1:B$18,2,FALSE)</f>
        <v>-</v>
      </c>
      <c r="J4" t="str">
        <f>VLOOKUP(SOLICITAÇÃO!A14,C$1:D$18,2,FALSE)</f>
        <v>-</v>
      </c>
    </row>
    <row r="5" spans="1:10" x14ac:dyDescent="0.25">
      <c r="A5" s="55">
        <v>4</v>
      </c>
      <c r="B5" s="55" t="s">
        <v>15</v>
      </c>
      <c r="C5">
        <v>4</v>
      </c>
      <c r="D5" s="57">
        <v>1.5</v>
      </c>
      <c r="I5" t="str">
        <f>VLOOKUP(SOLICITAÇÃO!A15,A$1:B$18,2,FALSE)</f>
        <v>-</v>
      </c>
      <c r="J5" t="str">
        <f>VLOOKUP(SOLICITAÇÃO!A15,C$1:D$18,2,FALSE)</f>
        <v>-</v>
      </c>
    </row>
    <row r="6" spans="1:10" x14ac:dyDescent="0.25">
      <c r="A6" s="55">
        <v>5</v>
      </c>
      <c r="B6" s="55" t="s">
        <v>16</v>
      </c>
      <c r="C6">
        <v>5</v>
      </c>
      <c r="D6" s="57">
        <v>0.13</v>
      </c>
      <c r="I6" t="str">
        <f>VLOOKUP(SOLICITAÇÃO!A16,A$1:B$18,2,FALSE)</f>
        <v>-</v>
      </c>
      <c r="J6" t="str">
        <f>VLOOKUP(SOLICITAÇÃO!A16,C$1:D$18,2,FALSE)</f>
        <v>-</v>
      </c>
    </row>
    <row r="7" spans="1:10" x14ac:dyDescent="0.25">
      <c r="A7" s="55">
        <v>6</v>
      </c>
      <c r="B7" s="55" t="s">
        <v>17</v>
      </c>
      <c r="C7">
        <v>6</v>
      </c>
      <c r="D7" s="57">
        <v>0.3</v>
      </c>
      <c r="I7" t="str">
        <f>VLOOKUP(SOLICITAÇÃO!A17,A$1:B$18,2,FALSE)</f>
        <v>-</v>
      </c>
      <c r="J7" t="str">
        <f>VLOOKUP(SOLICITAÇÃO!A17,C$1:D$18,2,FALSE)</f>
        <v>-</v>
      </c>
    </row>
    <row r="8" spans="1:10" x14ac:dyDescent="0.25">
      <c r="I8" t="str">
        <f>VLOOKUP(SOLICITAÇÃO!A18,A$1:B$18,2,FALSE)</f>
        <v>-</v>
      </c>
      <c r="J8" t="str">
        <f>VLOOKUP(SOLICITAÇÃO!A18,C$1:D$18,2,FALSE)</f>
        <v>-</v>
      </c>
    </row>
    <row r="9" spans="1:10" x14ac:dyDescent="0.25">
      <c r="I9" t="str">
        <f>VLOOKUP(SOLICITAÇÃO!A19,A$1:B$18,2,FALSE)</f>
        <v>-</v>
      </c>
      <c r="J9" t="str">
        <f>VLOOKUP(SOLICITAÇÃO!A19,C$1:D$18,2,FALSE)</f>
        <v>-</v>
      </c>
    </row>
    <row r="10" spans="1:10" x14ac:dyDescent="0.25">
      <c r="I10" t="str">
        <f>VLOOKUP(SOLICITAÇÃO!A20,A$1:B$18,2,FALSE)</f>
        <v>-</v>
      </c>
      <c r="J10" t="str">
        <f>VLOOKUP(SOLICITAÇÃO!A20,C$1:D$18,2,FALSE)</f>
        <v>-</v>
      </c>
    </row>
    <row r="11" spans="1:10" x14ac:dyDescent="0.25">
      <c r="I11" t="str">
        <f>VLOOKUP(SOLICITAÇÃO!A21,A$1:B$18,2,FALSE)</f>
        <v>-</v>
      </c>
      <c r="J11" t="str">
        <f>VLOOKUP(SOLICITAÇÃO!A21,C$1:D$18,2,FALSE)</f>
        <v>-</v>
      </c>
    </row>
    <row r="12" spans="1:10" x14ac:dyDescent="0.25">
      <c r="I12" t="str">
        <f>VLOOKUP(SOLICITAÇÃO!A22,A$1:B$18,2,FALSE)</f>
        <v>-</v>
      </c>
      <c r="J12" t="str">
        <f>VLOOKUP(SOLICITAÇÃO!A22,C$1:D$18,2,FALSE)</f>
        <v>-</v>
      </c>
    </row>
    <row r="13" spans="1:10" x14ac:dyDescent="0.25">
      <c r="I13" t="str">
        <f>VLOOKUP(SOLICITAÇÃO!A23,A$1:B$18,2,FALSE)</f>
        <v>-</v>
      </c>
      <c r="J13" t="str">
        <f>VLOOKUP(SOLICITAÇÃO!A23,C$1:D$18,2,FALSE)</f>
        <v>-</v>
      </c>
    </row>
    <row r="14" spans="1:10" x14ac:dyDescent="0.25">
      <c r="I14" t="str">
        <f>VLOOKUP(SOLICITAÇÃO!A24,A$1:B$18,2,FALSE)</f>
        <v>-</v>
      </c>
      <c r="J14" t="str">
        <f>VLOOKUP(SOLICITAÇÃO!A24,C$1:D$18,2,FALSE)</f>
        <v>-</v>
      </c>
    </row>
    <row r="15" spans="1:10" x14ac:dyDescent="0.25">
      <c r="I15" t="str">
        <f>VLOOKUP(SOLICITAÇÃO!A25,A$1:B$18,2,FALSE)</f>
        <v>-</v>
      </c>
      <c r="J15" t="str">
        <f>VLOOKUP(SOLICITAÇÃO!A25,C$1:D$18,2,FALSE)</f>
        <v>-</v>
      </c>
    </row>
    <row r="16" spans="1:10" x14ac:dyDescent="0.25">
      <c r="I16" t="str">
        <f>VLOOKUP(SOLICITAÇÃO!A26,A$1:B$18,2,FALSE)</f>
        <v>-</v>
      </c>
      <c r="J16" t="str">
        <f>VLOOKUP(SOLICITAÇÃO!A26,C$1:D$18,2,FALSE)</f>
        <v>-</v>
      </c>
    </row>
    <row r="17" spans="1:10" x14ac:dyDescent="0.25">
      <c r="I17" t="str">
        <f>VLOOKUP(SOLICITAÇÃO!A27,A$1:B$18,2,FALSE)</f>
        <v>-</v>
      </c>
      <c r="J17" t="str">
        <f>VLOOKUP(SOLICITAÇÃO!A27,C$1:D$18,2,FALSE)</f>
        <v>-</v>
      </c>
    </row>
    <row r="18" spans="1:10" x14ac:dyDescent="0.25">
      <c r="I18" t="str">
        <f>VLOOKUP(SOLICITAÇÃO!A28,A$1:B$18,2,FALSE)</f>
        <v>-</v>
      </c>
      <c r="J18" t="str">
        <f>VLOOKUP(SOLICITAÇÃO!A28,C$1:D$18,2,FALSE)</f>
        <v>-</v>
      </c>
    </row>
    <row r="19" spans="1:10" x14ac:dyDescent="0.25">
      <c r="I19" t="str">
        <f>VLOOKUP(SOLICITAÇÃO!A29,A$1:B$18,2,FALSE)</f>
        <v>-</v>
      </c>
      <c r="J19" t="str">
        <f>VLOOKUP(SOLICITAÇÃO!A29,C$1:D$18,2,FALSE)</f>
        <v>-</v>
      </c>
    </row>
    <row r="24" spans="1:10" x14ac:dyDescent="0.25">
      <c r="A24" t="str">
        <f>IF(Formulas!M12&lt;=0,"0")</f>
        <v>0</v>
      </c>
    </row>
  </sheetData>
  <sheetProtection password="F0EA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ITEM</vt:lpstr>
      <vt:lpstr>SOLICITAÇÃO</vt:lpstr>
      <vt:lpstr>Formulas</vt:lpstr>
      <vt:lpstr>Plan1</vt:lpstr>
      <vt:lpstr>Plan2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PROPG - Ricardo</dc:creator>
  <cp:lastModifiedBy>Rodrigo Maschio</cp:lastModifiedBy>
  <cp:lastPrinted>2017-04-26T17:52:31Z</cp:lastPrinted>
  <dcterms:created xsi:type="dcterms:W3CDTF">2014-03-25T17:26:55Z</dcterms:created>
  <dcterms:modified xsi:type="dcterms:W3CDTF">2017-05-08T14:20:07Z</dcterms:modified>
</cp:coreProperties>
</file>